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4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C1AD632F-0C2E-4909-9CF1-583BE3C3DD01}" xr6:coauthVersionLast="47" xr6:coauthVersionMax="47" xr10:uidLastSave="{00000000-0000-0000-0000-000000000000}"/>
  <bookViews>
    <workbookView xWindow="-110" yWindow="-110" windowWidth="19420" windowHeight="10420" tabRatio="644" activeTab="2" xr2:uid="{00000000-000D-0000-FFFF-FFFF00000000}"/>
  </bookViews>
  <sheets>
    <sheet name="ต.ค.67" sheetId="1" r:id="rId1"/>
    <sheet name="พ.ย.67" sheetId="2" r:id="rId2"/>
    <sheet name="ธ.ค.67" sheetId="3" r:id="rId3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F8" i="3" l="1"/>
  <c r="D8" i="3"/>
  <c r="F9" i="3"/>
  <c r="E9" i="2"/>
  <c r="F9" i="2"/>
  <c r="D9" i="2"/>
  <c r="F8" i="2"/>
  <c r="D8" i="2"/>
  <c r="G9" i="1"/>
  <c r="E9" i="1"/>
  <c r="F9" i="1"/>
  <c r="D9" i="1"/>
  <c r="F8" i="1"/>
  <c r="G8" i="1" s="1"/>
  <c r="D8" i="1"/>
  <c r="E8" i="3" l="1"/>
  <c r="D9" i="3"/>
  <c r="G8" i="3"/>
  <c r="G9" i="3"/>
  <c r="G9" i="2"/>
  <c r="E8" i="2"/>
  <c r="G8" i="2"/>
  <c r="E8" i="1"/>
  <c r="G7" i="3"/>
  <c r="E7" i="3"/>
  <c r="G6" i="3"/>
  <c r="E6" i="3"/>
  <c r="G5" i="3"/>
  <c r="E5" i="3"/>
  <c r="G7" i="2"/>
  <c r="E7" i="2"/>
  <c r="G6" i="2"/>
  <c r="E6" i="2"/>
  <c r="G5" i="2"/>
  <c r="E5" i="2"/>
  <c r="G5" i="1"/>
  <c r="G6" i="1"/>
  <c r="G7" i="1"/>
  <c r="E6" i="1"/>
  <c r="E7" i="1"/>
  <c r="E5" i="1"/>
  <c r="E9" i="3" l="1"/>
</calcChain>
</file>

<file path=xl/sharedStrings.xml><?xml version="1.0" encoding="utf-8"?>
<sst xmlns="http://schemas.openxmlformats.org/spreadsheetml/2006/main" count="39" uniqueCount="15">
  <si>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</si>
  <si>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</si>
  <si>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</si>
  <si>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</si>
  <si>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</si>
  <si>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</si>
  <si>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</si>
  <si>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</si>
  <si>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</si>
  <si>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</si>
  <si>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</si>
  <si>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สถิติการออกใบสั่งและชำระค่าปรับ 
เดือน ตุลาคม 2567 สถานีตำรวจทางหลวง 4 กองกำกับการ 2 กองบังคับการตำรวจทางหลวง</t>
  </si>
  <si>
    <t>สถิติการออกใบสั่งและชำระค่าปรับ 
เดือน พฤศจิกายน 2567 สถานีตำรวจทางหลวง 4 กองกำกับการ 2 กองบังคับการตำรวจทางหลวง</t>
  </si>
  <si>
    <t>สถิติการออกใบสั่งและชำระค่าปรับ 
เดือน ธันวาคม 2567 สถานีตำรวจทางหลวง 4 กองกำกับการ 2 กองบังคับการตำรวจทางหลวง</t>
  </si>
  <si>
    <t>เครื่องอิเล็กทรอนิกส์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</si>
</sst>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10" fontId="1" fillId="0" borderId="1" xfId="0" applyNumberFormat="1" applyFont="1" applyBorder="1" applyAlignment="1">
      <alignment horizontal="center"/>
    </xf>
    <xf numFmtId="187" fontId="1" fillId="0" borderId="3" xfId="1" applyNumberFormat="1" applyFont="1" applyBorder="1" applyAlignment="1">
      <alignment horizontal="center"/>
    </xf>
    <xf numFmtId="187" fontId="1" fillId="0" borderId="1" xfId="1" applyNumberFormat="1" applyFont="1" applyBorder="1" applyAlignment="1">
      <alignment horizontal="center"/>
    </xf>
    <xf numFmtId="187" fontId="2" fillId="2" borderId="2" xfId="1" applyNumberFormat="1" applyFont="1" applyFill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4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/>
    </xf>
    <xf numFmtId="0" fontId="1" fillId="0" borderId="2" xfId="0" applyFont="1" applyBorder="1" applyAlignment="1">
      <alignment vertical="center"/>
    </xf>
    <xf numFmtId="187" fontId="1" fillId="0" borderId="3" xfId="1" applyNumberFormat="1" applyFont="1" applyBorder="1" applyAlignment="1">
      <alignment vertical="center"/>
    </xf>
    <xf numFmtId="10" fontId="1" fillId="0" borderId="1" xfId="0" applyNumberFormat="1" applyFont="1" applyBorder="1" applyAlignment="1">
      <alignment vertical="center"/>
    </xf>
    <xf numFmtId="187" fontId="1" fillId="0" borderId="7" xfId="1" applyNumberFormat="1" applyFont="1" applyBorder="1" applyAlignment="1">
      <alignment vertical="center"/>
    </xf>
    <xf numFmtId="187" fontId="1" fillId="0" borderId="8" xfId="1" applyNumberFormat="1" applyFont="1" applyBorder="1" applyAlignment="1">
      <alignment vertical="center"/>
    </xf>
    <xf numFmtId="10" fontId="1" fillId="0" borderId="7" xfId="0" applyNumberFormat="1" applyFont="1" applyBorder="1" applyAlignment="1">
      <alignment vertical="center"/>
    </xf>
    <xf numFmtId="187" fontId="1" fillId="0" borderId="2" xfId="1" applyNumberFormat="1" applyFont="1" applyBorder="1" applyAlignment="1">
      <alignment vertical="center"/>
    </xf>
    <xf numFmtId="10" fontId="1" fillId="0" borderId="2" xfId="0" applyNumberFormat="1" applyFont="1" applyBorder="1" applyAlignment="1">
      <alignment vertical="center"/>
    </xf>
    <xf numFmtId="187" fontId="2" fillId="2" borderId="2" xfId="1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8"/>
  <sheetViews>
    <sheetView topLeftCell="B1" zoomScaleNormal="100" workbookViewId="0">
      <selection activeCell="F17" sqref="F17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5.58203125" style="1" bestFit="1" customWidth="1"/>
    <col min="4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7" ht="21" x14ac:dyDescent="0.7"/>
    <row r="2" spans="2:7" ht="51.65" customHeight="1" x14ac:dyDescent="0.7">
      <c r="B2" s="30" t="s">
        <v>11</v>
      </c>
      <c r="C2" s="31"/>
      <c r="D2" s="31"/>
      <c r="E2" s="31"/>
      <c r="F2" s="31"/>
      <c r="G2" s="31"/>
    </row>
    <row r="3" spans="2:7" ht="21" customHeight="1" x14ac:dyDescent="0.7">
      <c r="B3" s="29" t="s">
        <v>1</v>
      </c>
      <c r="C3" s="29"/>
      <c r="D3" s="29"/>
      <c r="E3" s="29"/>
      <c r="F3" s="29"/>
      <c r="G3" s="29"/>
    </row>
    <row r="4" spans="2:7" ht="21" customHeight="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19.5" customHeight="1" x14ac:dyDescent="0.7">
      <c r="B5" s="5">
        <v>1</v>
      </c>
      <c r="C5" s="6" t="s">
        <v>8</v>
      </c>
      <c r="D5" s="20">
        <v>8672</v>
      </c>
      <c r="E5" s="20">
        <f>+D5-F5</f>
        <v>7678</v>
      </c>
      <c r="F5" s="20">
        <v>994</v>
      </c>
      <c r="G5" s="21">
        <f>F5/D5</f>
        <v>0.11462177121771218</v>
      </c>
    </row>
    <row r="6" spans="2:7" ht="19.5" customHeight="1" x14ac:dyDescent="0.7">
      <c r="B6" s="11">
        <v>2</v>
      </c>
      <c r="C6" s="12" t="s">
        <v>9</v>
      </c>
      <c r="D6" s="22">
        <v>5341</v>
      </c>
      <c r="E6" s="23">
        <f t="shared" ref="E6" si="0">+D6-F6</f>
        <v>4595</v>
      </c>
      <c r="F6" s="22">
        <v>746</v>
      </c>
      <c r="G6" s="24">
        <f t="shared" ref="G6" si="1">F6/D6</f>
        <v>0.13967421831117768</v>
      </c>
    </row>
    <row r="7" spans="2:7" ht="19.5" customHeight="1" x14ac:dyDescent="0.7">
      <c r="B7" s="13">
        <v>3</v>
      </c>
      <c r="C7" s="14" t="s">
        <v>10</v>
      </c>
      <c r="D7" s="25">
        <v>403</v>
      </c>
      <c r="E7" s="25">
        <f>+D7-F7</f>
        <v>161</v>
      </c>
      <c r="F7" s="25">
        <v>242</v>
      </c>
      <c r="G7" s="26">
        <f>F7/D7</f>
        <v>0.60049627791563276</v>
      </c>
    </row>
    <row r="8" spans="2:7" ht="19.5" customHeight="1" x14ac:dyDescent="0.7">
      <c r="B8" s="16">
        <v>4</v>
      </c>
      <c r="C8" s="15" t="s">
        <v>14</v>
      </c>
      <c r="D8" s="19">
        <f>648+115</f>
        <v>763</v>
      </c>
      <c r="E8" s="25">
        <f>+D8-F8</f>
        <v>230</v>
      </c>
      <c r="F8" s="25">
        <f>443+90</f>
        <v>533</v>
      </c>
      <c r="G8" s="26">
        <f>F8/D8</f>
        <v>0.69855832241153337</v>
      </c>
    </row>
    <row r="9" spans="2:7" ht="21" x14ac:dyDescent="0.7">
      <c r="B9" s="32" t="s">
        <v>0</v>
      </c>
      <c r="C9" s="32"/>
      <c r="D9" s="27">
        <f>SUM(D5:D8)</f>
        <v>15179</v>
      </c>
      <c r="E9" s="27">
        <f t="shared" ref="E9:F9" si="2">SUM(E5:E8)</f>
        <v>12664</v>
      </c>
      <c r="F9" s="27">
        <f t="shared" si="2"/>
        <v>2515</v>
      </c>
      <c r="G9" s="28">
        <f>F9/D9</f>
        <v>0.16568943935700639</v>
      </c>
    </row>
    <row r="10" spans="2:7" ht="21" x14ac:dyDescent="0.7">
      <c r="B10" s="2"/>
    </row>
    <row r="11" spans="2:7" ht="21" x14ac:dyDescent="0.7"/>
    <row r="12" spans="2:7" ht="21" x14ac:dyDescent="0.7"/>
    <row r="13" spans="2:7" ht="21" x14ac:dyDescent="0.7"/>
    <row r="14" spans="2:7" ht="14.25" customHeight="1" x14ac:dyDescent="0.7"/>
    <row r="15" spans="2:7" ht="14.25" customHeight="1" x14ac:dyDescent="0.7"/>
    <row r="16" spans="2:7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3">
    <mergeCell ref="B3:G3"/>
    <mergeCell ref="B2:G2"/>
    <mergeCell ref="B9:C9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B1:G991"/>
  <sheetViews>
    <sheetView zoomScale="115" zoomScaleNormal="115" workbookViewId="0">
      <selection activeCell="D9" sqref="D9:F9"/>
    </sheetView>
  </sheetViews>
  <sheetFormatPr defaultColWidth="12.58203125" defaultRowHeight="15" customHeight="1" x14ac:dyDescent="0.7"/>
  <cols>
    <col min="1" max="1" width="5.58203125" style="1" customWidth="1"/>
    <col min="2" max="2" width="6.83203125" style="1" bestFit="1" customWidth="1"/>
    <col min="3" max="3" width="15.58203125" style="1" bestFit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3" customHeight="1" x14ac:dyDescent="0.7">
      <c r="B2" s="30" t="s">
        <v>12</v>
      </c>
      <c r="C2" s="31"/>
      <c r="D2" s="31"/>
      <c r="E2" s="31"/>
      <c r="F2" s="31"/>
      <c r="G2" s="31"/>
    </row>
    <row r="3" spans="2:7" ht="21" x14ac:dyDescent="0.7">
      <c r="B3" s="29" t="s">
        <v>1</v>
      </c>
      <c r="C3" s="29"/>
      <c r="D3" s="29"/>
      <c r="E3" s="29"/>
      <c r="F3" s="29"/>
      <c r="G3" s="29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5">
        <v>1</v>
      </c>
      <c r="C5" s="6" t="s">
        <v>8</v>
      </c>
      <c r="D5" s="8">
        <v>8894</v>
      </c>
      <c r="E5" s="8">
        <f>+D5-F5</f>
        <v>8088</v>
      </c>
      <c r="F5" s="8">
        <v>806</v>
      </c>
      <c r="G5" s="7">
        <f>F5/D5</f>
        <v>9.0622891837193617E-2</v>
      </c>
    </row>
    <row r="6" spans="2:7" ht="21" x14ac:dyDescent="0.7">
      <c r="B6" s="11">
        <v>2</v>
      </c>
      <c r="C6" s="12" t="s">
        <v>9</v>
      </c>
      <c r="D6" s="9">
        <v>3385</v>
      </c>
      <c r="E6" s="8">
        <f t="shared" ref="E6:E7" si="0">+D6-F6</f>
        <v>2971</v>
      </c>
      <c r="F6" s="9">
        <v>414</v>
      </c>
      <c r="G6" s="7">
        <f t="shared" ref="G6" si="1">F6/D6</f>
        <v>0.12230428360413589</v>
      </c>
    </row>
    <row r="7" spans="2:7" ht="21" x14ac:dyDescent="0.7">
      <c r="B7" s="13">
        <v>3</v>
      </c>
      <c r="C7" s="14" t="s">
        <v>10</v>
      </c>
      <c r="D7" s="9">
        <v>269</v>
      </c>
      <c r="E7" s="8">
        <f t="shared" si="0"/>
        <v>112</v>
      </c>
      <c r="F7" s="9">
        <v>157</v>
      </c>
      <c r="G7" s="7">
        <f>F7/D7</f>
        <v>0.58364312267657992</v>
      </c>
    </row>
    <row r="8" spans="2:7" ht="21" x14ac:dyDescent="0.7">
      <c r="B8" s="16">
        <v>4</v>
      </c>
      <c r="C8" s="15" t="s">
        <v>14</v>
      </c>
      <c r="D8" s="9">
        <f>358+85</f>
        <v>443</v>
      </c>
      <c r="E8" s="8">
        <f t="shared" ref="E8" si="2">+D8-F8</f>
        <v>123</v>
      </c>
      <c r="F8" s="9">
        <f>256+64</f>
        <v>320</v>
      </c>
      <c r="G8" s="7">
        <f>F8/D8</f>
        <v>0.72234762979683975</v>
      </c>
    </row>
    <row r="9" spans="2:7" ht="33" customHeight="1" x14ac:dyDescent="0.7">
      <c r="B9" s="33" t="s">
        <v>0</v>
      </c>
      <c r="C9" s="34"/>
      <c r="D9" s="10">
        <f>SUM(D5:D8)</f>
        <v>12991</v>
      </c>
      <c r="E9" s="10">
        <f t="shared" ref="E9:F9" si="3">SUM(E5:E8)</f>
        <v>11294</v>
      </c>
      <c r="F9" s="10">
        <f t="shared" si="3"/>
        <v>1697</v>
      </c>
      <c r="G9" s="17">
        <f>F9/D9</f>
        <v>0.13062889692864291</v>
      </c>
    </row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9:C9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B1:G991"/>
  <sheetViews>
    <sheetView tabSelected="1" zoomScaleNormal="100" workbookViewId="0">
      <selection activeCell="G9" sqref="G9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5.58203125" style="1" bestFit="1" customWidth="1"/>
    <col min="4" max="4" width="13.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52" customHeight="1" x14ac:dyDescent="0.7">
      <c r="B2" s="30" t="s">
        <v>13</v>
      </c>
      <c r="C2" s="31"/>
      <c r="D2" s="31"/>
      <c r="E2" s="31"/>
      <c r="F2" s="31"/>
      <c r="G2" s="31"/>
    </row>
    <row r="3" spans="2:7" ht="21" x14ac:dyDescent="0.7">
      <c r="B3" s="29" t="s">
        <v>1</v>
      </c>
      <c r="C3" s="29"/>
      <c r="D3" s="29"/>
      <c r="E3" s="29"/>
      <c r="F3" s="29"/>
      <c r="G3" s="29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5">
        <v>1</v>
      </c>
      <c r="C5" s="6" t="s">
        <v>8</v>
      </c>
      <c r="D5" s="8">
        <v>17975</v>
      </c>
      <c r="E5" s="8">
        <f>+D5-F5</f>
        <v>16328</v>
      </c>
      <c r="F5" s="8">
        <v>1647</v>
      </c>
      <c r="G5" s="7">
        <f>F5/D5</f>
        <v>9.1627260083449236E-2</v>
      </c>
    </row>
    <row r="6" spans="2:7" ht="21" x14ac:dyDescent="0.7">
      <c r="B6" s="11">
        <v>2</v>
      </c>
      <c r="C6" s="12" t="s">
        <v>9</v>
      </c>
      <c r="D6" s="9">
        <v>3508</v>
      </c>
      <c r="E6" s="8">
        <f t="shared" ref="E6:E7" si="0">+D6-F6</f>
        <v>3093</v>
      </c>
      <c r="F6" s="9">
        <v>415</v>
      </c>
      <c r="G6" s="7">
        <f t="shared" ref="G6" si="1">F6/D6</f>
        <v>0.11830102622576967</v>
      </c>
    </row>
    <row r="7" spans="2:7" ht="21" x14ac:dyDescent="0.7">
      <c r="B7" s="13">
        <v>3</v>
      </c>
      <c r="C7" s="14" t="s">
        <v>10</v>
      </c>
      <c r="D7" s="9">
        <v>260</v>
      </c>
      <c r="E7" s="8">
        <f t="shared" si="0"/>
        <v>110</v>
      </c>
      <c r="F7" s="9">
        <v>150</v>
      </c>
      <c r="G7" s="7">
        <f>F7/D7</f>
        <v>0.57692307692307687</v>
      </c>
    </row>
    <row r="8" spans="2:7" ht="21" x14ac:dyDescent="0.7">
      <c r="B8" s="16">
        <v>4</v>
      </c>
      <c r="C8" s="15" t="s">
        <v>14</v>
      </c>
      <c r="D8" s="9">
        <f>547+66</f>
        <v>613</v>
      </c>
      <c r="E8" s="8">
        <f t="shared" ref="E8" si="2">+D8-F8</f>
        <v>193</v>
      </c>
      <c r="F8" s="9">
        <f>369+51</f>
        <v>420</v>
      </c>
      <c r="G8" s="7">
        <f t="shared" ref="G8:G9" si="3">F8/D8</f>
        <v>0.68515497553017946</v>
      </c>
    </row>
    <row r="9" spans="2:7" ht="21" x14ac:dyDescent="0.7">
      <c r="B9" s="33" t="s">
        <v>0</v>
      </c>
      <c r="C9" s="34"/>
      <c r="D9" s="10">
        <f>SUM(D5:D8)</f>
        <v>22356</v>
      </c>
      <c r="E9" s="10">
        <f t="shared" ref="E9:F9" si="4">SUM(E5:E8)</f>
        <v>19724</v>
      </c>
      <c r="F9" s="10">
        <f t="shared" si="4"/>
        <v>2632</v>
      </c>
      <c r="G9" s="18">
        <f t="shared" si="3"/>
        <v>0.11773125782787619</v>
      </c>
    </row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9:C9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ต.ค.67</vt:lpstr>
      <vt:lpstr>พ.ย.67</vt:lpstr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2025-03-08T17:03:49Z</cp:lastPrinted>
  <dcterms:created xsi:type="dcterms:W3CDTF">2023-03-01T05:04:06Z</dcterms:created>
  <dcterms:modified xsi:type="dcterms:W3CDTF">2025-04-08T11:04:31Z</dcterms:modified>
</cp:coreProperties>
</file>