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52C9BA7E-7BFF-48B9-9C0F-56DF54BF642C}" xr6:coauthVersionLast="47" xr6:coauthVersionMax="47" xr10:uidLastSave="{00000000-0000-0000-0000-000000000000}"/>
  <bookViews>
    <workbookView xWindow="-110" yWindow="-110" windowWidth="19420" windowHeight="10420" tabRatio="644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4" l="1"/>
  <c r="E9" i="5"/>
  <c r="F9" i="5"/>
  <c r="D9" i="5"/>
  <c r="G9" i="5" s="1"/>
  <c r="F8" i="5"/>
  <c r="E8" i="5" s="1"/>
  <c r="D8" i="5"/>
  <c r="F8" i="4"/>
  <c r="F9" i="4" s="1"/>
  <c r="D8" i="4"/>
  <c r="F8" i="3"/>
  <c r="D8" i="3"/>
  <c r="F9" i="3"/>
  <c r="E9" i="2"/>
  <c r="F9" i="2"/>
  <c r="D9" i="2"/>
  <c r="F8" i="2"/>
  <c r="D8" i="2"/>
  <c r="G9" i="1"/>
  <c r="E9" i="1"/>
  <c r="F9" i="1"/>
  <c r="D9" i="1"/>
  <c r="F8" i="1"/>
  <c r="G8" i="1" s="1"/>
  <c r="D8" i="1"/>
  <c r="G8" i="5" l="1"/>
  <c r="G8" i="4"/>
  <c r="E8" i="4"/>
  <c r="G9" i="4"/>
  <c r="E8" i="3"/>
  <c r="D9" i="3"/>
  <c r="G8" i="3"/>
  <c r="G9" i="3"/>
  <c r="G9" i="2"/>
  <c r="E8" i="2"/>
  <c r="G8" i="2"/>
  <c r="E8" i="1"/>
  <c r="G7" i="5"/>
  <c r="E7" i="5"/>
  <c r="G6" i="5"/>
  <c r="E6" i="5"/>
  <c r="G5" i="5"/>
  <c r="E5" i="5"/>
  <c r="G7" i="4"/>
  <c r="E7" i="4"/>
  <c r="G6" i="4"/>
  <c r="E6" i="4"/>
  <c r="G5" i="4"/>
  <c r="E5" i="4"/>
  <c r="G7" i="3"/>
  <c r="E7" i="3"/>
  <c r="G6" i="3"/>
  <c r="E6" i="3"/>
  <c r="G5" i="3"/>
  <c r="E5" i="3"/>
  <c r="G7" i="2"/>
  <c r="E7" i="2"/>
  <c r="G6" i="2"/>
  <c r="E6" i="2"/>
  <c r="G5" i="2"/>
  <c r="E5" i="2"/>
  <c r="G5" i="1"/>
  <c r="G6" i="1"/>
  <c r="G7" i="1"/>
  <c r="E6" i="1"/>
  <c r="E7" i="1"/>
  <c r="E5" i="1"/>
  <c r="E9" i="4" l="1"/>
  <c r="E9" i="3"/>
</calcChain>
</file>

<file path=xl/sharedStrings.xml><?xml version="1.0" encoding="utf-8"?>
<sst xmlns="http://schemas.openxmlformats.org/spreadsheetml/2006/main" count="65" uniqueCount="17">
  <si>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</si>
  <si>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</si>
  <si>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</si>
  <si>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</si>
  <si>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</si>
  <si>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</si>
  <si>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</si>
  <si>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</si>
  <si>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</si>
  <si>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</si>
  <si>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</si>
  <si>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</si>
  <si>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</si>
  <si>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</si>
  <si>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4 กองกำกับการ 2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</si>
  <si>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4 กองกำกับการ 2 กองบังคับการตำรวจทางหลวง</t>
  </si>
  <si>
    <t>เครื่องอิเล็กทรอนิกส์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</si>
</sst>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87" fontId="1" fillId="0" borderId="3" xfId="1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87" fontId="1" fillId="0" borderId="1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87" fontId="1" fillId="0" borderId="3" xfId="1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87" fontId="1" fillId="0" borderId="7" xfId="1" applyNumberFormat="1" applyFont="1" applyBorder="1" applyAlignment="1">
      <alignment vertical="center"/>
    </xf>
    <xf numFmtId="187" fontId="1" fillId="0" borderId="8" xfId="1" applyNumberFormat="1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187" fontId="1" fillId="0" borderId="2" xfId="1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87" fontId="2" fillId="2" borderId="2" xfId="1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opLeftCell="B1" zoomScaleNormal="100" workbookViewId="0">
      <selection activeCell="F17" sqref="F1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41" t="s">
        <v>11</v>
      </c>
      <c r="C2" s="42"/>
      <c r="D2" s="42"/>
      <c r="E2" s="42"/>
      <c r="F2" s="42"/>
      <c r="G2" s="42"/>
    </row>
    <row r="3" spans="2:7" ht="21" customHeight="1" x14ac:dyDescent="0.7">
      <c r="B3" s="40" t="s">
        <v>1</v>
      </c>
      <c r="C3" s="40"/>
      <c r="D3" s="40"/>
      <c r="E3" s="40"/>
      <c r="F3" s="40"/>
      <c r="G3" s="40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6" t="s">
        <v>8</v>
      </c>
      <c r="D5" s="31">
        <v>8672</v>
      </c>
      <c r="E5" s="31">
        <f>+D5-F5</f>
        <v>7678</v>
      </c>
      <c r="F5" s="31">
        <v>994</v>
      </c>
      <c r="G5" s="32">
        <f>F5/D5</f>
        <v>0.11462177121771218</v>
      </c>
    </row>
    <row r="6" spans="2:7" ht="19.5" customHeight="1" x14ac:dyDescent="0.7">
      <c r="B6" s="11">
        <v>2</v>
      </c>
      <c r="C6" s="12" t="s">
        <v>9</v>
      </c>
      <c r="D6" s="33">
        <v>5341</v>
      </c>
      <c r="E6" s="34">
        <f t="shared" ref="E6" si="0">+D6-F6</f>
        <v>4595</v>
      </c>
      <c r="F6" s="33">
        <v>746</v>
      </c>
      <c r="G6" s="35">
        <f t="shared" ref="G6" si="1">F6/D6</f>
        <v>0.13967421831117768</v>
      </c>
    </row>
    <row r="7" spans="2:7" ht="19.5" customHeight="1" x14ac:dyDescent="0.7">
      <c r="B7" s="13">
        <v>3</v>
      </c>
      <c r="C7" s="14" t="s">
        <v>10</v>
      </c>
      <c r="D7" s="36">
        <v>403</v>
      </c>
      <c r="E7" s="36">
        <f>+D7-F7</f>
        <v>161</v>
      </c>
      <c r="F7" s="36">
        <v>242</v>
      </c>
      <c r="G7" s="37">
        <f>F7/D7</f>
        <v>0.60049627791563276</v>
      </c>
    </row>
    <row r="8" spans="2:7" ht="19.5" customHeight="1" x14ac:dyDescent="0.7">
      <c r="B8" s="16">
        <v>4</v>
      </c>
      <c r="C8" s="15" t="s">
        <v>16</v>
      </c>
      <c r="D8" s="30">
        <f>648+115</f>
        <v>763</v>
      </c>
      <c r="E8" s="36">
        <f>+D8-F8</f>
        <v>230</v>
      </c>
      <c r="F8" s="36">
        <f>443+90</f>
        <v>533</v>
      </c>
      <c r="G8" s="37">
        <f>F8/D8</f>
        <v>0.69855832241153337</v>
      </c>
    </row>
    <row r="9" spans="2:7" ht="21" x14ac:dyDescent="0.7">
      <c r="B9" s="43" t="s">
        <v>0</v>
      </c>
      <c r="C9" s="43"/>
      <c r="D9" s="38">
        <f>SUM(D5:D8)</f>
        <v>15179</v>
      </c>
      <c r="E9" s="38">
        <f t="shared" ref="E9:F9" si="2">SUM(E5:E8)</f>
        <v>12664</v>
      </c>
      <c r="F9" s="38">
        <f t="shared" si="2"/>
        <v>2515</v>
      </c>
      <c r="G9" s="39">
        <f>F9/D9</f>
        <v>0.16568943935700639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D9" sqref="D9:F9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5.58203125" style="1" bestFit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41" t="s">
        <v>12</v>
      </c>
      <c r="C2" s="42"/>
      <c r="D2" s="42"/>
      <c r="E2" s="42"/>
      <c r="F2" s="42"/>
      <c r="G2" s="42"/>
    </row>
    <row r="3" spans="2:7" ht="21" x14ac:dyDescent="0.7">
      <c r="B3" s="40" t="s">
        <v>1</v>
      </c>
      <c r="C3" s="40"/>
      <c r="D3" s="40"/>
      <c r="E3" s="40"/>
      <c r="F3" s="40"/>
      <c r="G3" s="40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8894</v>
      </c>
      <c r="E5" s="8">
        <f>+D5-F5</f>
        <v>8088</v>
      </c>
      <c r="F5" s="8">
        <v>806</v>
      </c>
      <c r="G5" s="7">
        <f>F5/D5</f>
        <v>9.0622891837193617E-2</v>
      </c>
    </row>
    <row r="6" spans="2:7" ht="21" x14ac:dyDescent="0.7">
      <c r="B6" s="11">
        <v>2</v>
      </c>
      <c r="C6" s="12" t="s">
        <v>9</v>
      </c>
      <c r="D6" s="9">
        <v>3385</v>
      </c>
      <c r="E6" s="8">
        <f t="shared" ref="E6:E7" si="0">+D6-F6</f>
        <v>2971</v>
      </c>
      <c r="F6" s="9">
        <v>414</v>
      </c>
      <c r="G6" s="7">
        <f t="shared" ref="G6" si="1">F6/D6</f>
        <v>0.12230428360413589</v>
      </c>
    </row>
    <row r="7" spans="2:7" ht="21" x14ac:dyDescent="0.7">
      <c r="B7" s="13">
        <v>3</v>
      </c>
      <c r="C7" s="14" t="s">
        <v>10</v>
      </c>
      <c r="D7" s="9">
        <v>269</v>
      </c>
      <c r="E7" s="8">
        <f t="shared" si="0"/>
        <v>112</v>
      </c>
      <c r="F7" s="9">
        <v>157</v>
      </c>
      <c r="G7" s="7">
        <f>F7/D7</f>
        <v>0.58364312267657992</v>
      </c>
    </row>
    <row r="8" spans="2:7" ht="21" x14ac:dyDescent="0.7">
      <c r="B8" s="16">
        <v>4</v>
      </c>
      <c r="C8" s="15" t="s">
        <v>16</v>
      </c>
      <c r="D8" s="9">
        <f>358+85</f>
        <v>443</v>
      </c>
      <c r="E8" s="8">
        <f t="shared" ref="E8" si="2">+D8-F8</f>
        <v>123</v>
      </c>
      <c r="F8" s="9">
        <f>256+64</f>
        <v>320</v>
      </c>
      <c r="G8" s="7">
        <f>F8/D8</f>
        <v>0.72234762979683975</v>
      </c>
    </row>
    <row r="9" spans="2:7" ht="33" customHeight="1" x14ac:dyDescent="0.7">
      <c r="B9" s="44" t="s">
        <v>0</v>
      </c>
      <c r="C9" s="45"/>
      <c r="D9" s="10">
        <f>SUM(D5:D8)</f>
        <v>12991</v>
      </c>
      <c r="E9" s="10">
        <f t="shared" ref="E9:F9" si="3">SUM(E5:E8)</f>
        <v>11294</v>
      </c>
      <c r="F9" s="10">
        <f t="shared" si="3"/>
        <v>1697</v>
      </c>
      <c r="G9" s="19">
        <f>F9/D9</f>
        <v>0.13062889692864291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Normal="100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41" t="s">
        <v>13</v>
      </c>
      <c r="C2" s="42"/>
      <c r="D2" s="42"/>
      <c r="E2" s="42"/>
      <c r="F2" s="42"/>
      <c r="G2" s="42"/>
    </row>
    <row r="3" spans="2:7" ht="21" x14ac:dyDescent="0.7">
      <c r="B3" s="40" t="s">
        <v>1</v>
      </c>
      <c r="C3" s="40"/>
      <c r="D3" s="40"/>
      <c r="E3" s="40"/>
      <c r="F3" s="40"/>
      <c r="G3" s="40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17975</v>
      </c>
      <c r="E5" s="8">
        <f>+D5-F5</f>
        <v>16328</v>
      </c>
      <c r="F5" s="8">
        <v>1647</v>
      </c>
      <c r="G5" s="7">
        <f>F5/D5</f>
        <v>9.1627260083449236E-2</v>
      </c>
    </row>
    <row r="6" spans="2:7" ht="21" x14ac:dyDescent="0.7">
      <c r="B6" s="11">
        <v>2</v>
      </c>
      <c r="C6" s="12" t="s">
        <v>9</v>
      </c>
      <c r="D6" s="9">
        <v>3508</v>
      </c>
      <c r="E6" s="8">
        <f t="shared" ref="E6:E7" si="0">+D6-F6</f>
        <v>3093</v>
      </c>
      <c r="F6" s="9">
        <v>415</v>
      </c>
      <c r="G6" s="7">
        <f t="shared" ref="G6" si="1">F6/D6</f>
        <v>0.11830102622576967</v>
      </c>
    </row>
    <row r="7" spans="2:7" ht="21" x14ac:dyDescent="0.7">
      <c r="B7" s="13">
        <v>3</v>
      </c>
      <c r="C7" s="14" t="s">
        <v>10</v>
      </c>
      <c r="D7" s="9">
        <v>260</v>
      </c>
      <c r="E7" s="8">
        <f t="shared" si="0"/>
        <v>110</v>
      </c>
      <c r="F7" s="9">
        <v>150</v>
      </c>
      <c r="G7" s="7">
        <f>F7/D7</f>
        <v>0.57692307692307687</v>
      </c>
    </row>
    <row r="8" spans="2:7" ht="21" x14ac:dyDescent="0.7">
      <c r="B8" s="16">
        <v>4</v>
      </c>
      <c r="C8" s="15" t="s">
        <v>16</v>
      </c>
      <c r="D8" s="9">
        <f>547+66</f>
        <v>613</v>
      </c>
      <c r="E8" s="8">
        <f t="shared" ref="E8" si="2">+D8-F8</f>
        <v>193</v>
      </c>
      <c r="F8" s="9">
        <f>369+51</f>
        <v>420</v>
      </c>
      <c r="G8" s="7">
        <f t="shared" ref="G8:G9" si="3">F8/D8</f>
        <v>0.68515497553017946</v>
      </c>
    </row>
    <row r="9" spans="2:7" ht="21" x14ac:dyDescent="0.7">
      <c r="B9" s="44" t="s">
        <v>0</v>
      </c>
      <c r="C9" s="45"/>
      <c r="D9" s="10">
        <f>SUM(D5:D8)</f>
        <v>22356</v>
      </c>
      <c r="E9" s="10">
        <f t="shared" ref="E9:F9" si="4">SUM(E5:E8)</f>
        <v>19724</v>
      </c>
      <c r="F9" s="10">
        <f t="shared" si="4"/>
        <v>2632</v>
      </c>
      <c r="G9" s="20">
        <f t="shared" si="3"/>
        <v>0.11773125782787619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15" zoomScaleNormal="115" workbookViewId="0">
      <selection activeCell="D10" sqref="D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41" t="s">
        <v>14</v>
      </c>
      <c r="C2" s="42"/>
      <c r="D2" s="42"/>
      <c r="E2" s="42"/>
      <c r="F2" s="42"/>
      <c r="G2" s="42"/>
    </row>
    <row r="3" spans="2:7" ht="21" x14ac:dyDescent="0.7">
      <c r="B3" s="40" t="s">
        <v>1</v>
      </c>
      <c r="C3" s="40"/>
      <c r="D3" s="40"/>
      <c r="E3" s="40"/>
      <c r="F3" s="40"/>
      <c r="G3" s="40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21">
        <v>1</v>
      </c>
      <c r="C5" s="22" t="s">
        <v>8</v>
      </c>
      <c r="D5" s="23">
        <v>23220</v>
      </c>
      <c r="E5" s="23">
        <f>+D5-F5</f>
        <v>21288</v>
      </c>
      <c r="F5" s="23">
        <v>1932</v>
      </c>
      <c r="G5" s="17">
        <f>F5/D5</f>
        <v>8.3204134366925059E-2</v>
      </c>
    </row>
    <row r="6" spans="2:7" ht="21" x14ac:dyDescent="0.7">
      <c r="B6" s="24">
        <v>2</v>
      </c>
      <c r="C6" s="25" t="s">
        <v>9</v>
      </c>
      <c r="D6" s="26">
        <v>3979</v>
      </c>
      <c r="E6" s="23">
        <f t="shared" ref="E6:E7" si="0">+D6-F6</f>
        <v>3590</v>
      </c>
      <c r="F6" s="26">
        <v>389</v>
      </c>
      <c r="G6" s="17">
        <f t="shared" ref="G6" si="1">F6/D6</f>
        <v>9.7763257099773807E-2</v>
      </c>
    </row>
    <row r="7" spans="2:7" ht="21" x14ac:dyDescent="0.7">
      <c r="B7" s="27">
        <v>3</v>
      </c>
      <c r="C7" s="28" t="s">
        <v>10</v>
      </c>
      <c r="D7" s="26">
        <v>320</v>
      </c>
      <c r="E7" s="23">
        <f t="shared" si="0"/>
        <v>153</v>
      </c>
      <c r="F7" s="26">
        <v>167</v>
      </c>
      <c r="G7" s="17">
        <f>F7/D7</f>
        <v>0.52187499999999998</v>
      </c>
    </row>
    <row r="8" spans="2:7" ht="21" x14ac:dyDescent="0.7">
      <c r="B8" s="16">
        <v>4</v>
      </c>
      <c r="C8" s="29" t="s">
        <v>16</v>
      </c>
      <c r="D8" s="26">
        <f>777+107</f>
        <v>884</v>
      </c>
      <c r="E8" s="23">
        <f t="shared" ref="E8" si="2">+D8-F8</f>
        <v>242</v>
      </c>
      <c r="F8" s="26">
        <f>551+91</f>
        <v>642</v>
      </c>
      <c r="G8" s="17">
        <f t="shared" ref="G8:G9" si="3">F8/D8</f>
        <v>0.72624434389140269</v>
      </c>
    </row>
    <row r="9" spans="2:7" ht="33" customHeight="1" x14ac:dyDescent="0.7">
      <c r="B9" s="44" t="s">
        <v>0</v>
      </c>
      <c r="C9" s="45"/>
      <c r="D9" s="10">
        <f>SUM(D5:D8)</f>
        <v>28403</v>
      </c>
      <c r="E9" s="10">
        <f t="shared" ref="E9:F9" si="4">SUM(E5:E8)</f>
        <v>25273</v>
      </c>
      <c r="F9" s="10">
        <f t="shared" si="4"/>
        <v>3130</v>
      </c>
      <c r="G9" s="19">
        <f t="shared" si="3"/>
        <v>0.11019962679998592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zoomScale="85" zoomScaleNormal="85" workbookViewId="0">
      <selection activeCell="D9" sqref="D9:F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41" t="s">
        <v>15</v>
      </c>
      <c r="C2" s="42"/>
      <c r="D2" s="42"/>
      <c r="E2" s="42"/>
      <c r="F2" s="42"/>
      <c r="G2" s="42"/>
    </row>
    <row r="3" spans="2:7" ht="21" x14ac:dyDescent="0.7">
      <c r="B3" s="40" t="s">
        <v>1</v>
      </c>
      <c r="C3" s="40"/>
      <c r="D3" s="40"/>
      <c r="E3" s="40"/>
      <c r="F3" s="40"/>
      <c r="G3" s="40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6" t="s">
        <v>8</v>
      </c>
      <c r="D5" s="8">
        <v>9786</v>
      </c>
      <c r="E5" s="8">
        <f>+D5-F5</f>
        <v>9414</v>
      </c>
      <c r="F5" s="8">
        <v>372</v>
      </c>
      <c r="G5" s="7">
        <f>F5/D5</f>
        <v>3.8013488657265483E-2</v>
      </c>
    </row>
    <row r="6" spans="2:7" ht="21" x14ac:dyDescent="0.7">
      <c r="B6" s="11">
        <v>2</v>
      </c>
      <c r="C6" s="12" t="s">
        <v>9</v>
      </c>
      <c r="D6" s="9">
        <v>2569</v>
      </c>
      <c r="E6" s="8">
        <f t="shared" ref="E6:E7" si="0">+D6-F6</f>
        <v>2405</v>
      </c>
      <c r="F6" s="9">
        <v>164</v>
      </c>
      <c r="G6" s="7">
        <f t="shared" ref="G6" si="1">F6/D6</f>
        <v>6.3838069287660573E-2</v>
      </c>
    </row>
    <row r="7" spans="2:7" ht="21" x14ac:dyDescent="0.7">
      <c r="B7" s="13">
        <v>3</v>
      </c>
      <c r="C7" s="14" t="s">
        <v>10</v>
      </c>
      <c r="D7" s="9">
        <v>288</v>
      </c>
      <c r="E7" s="8">
        <f t="shared" si="0"/>
        <v>139</v>
      </c>
      <c r="F7" s="9">
        <v>149</v>
      </c>
      <c r="G7" s="7">
        <f>F7/D7</f>
        <v>0.51736111111111116</v>
      </c>
    </row>
    <row r="8" spans="2:7" ht="21" x14ac:dyDescent="0.7">
      <c r="B8" s="16">
        <v>4</v>
      </c>
      <c r="C8" s="15" t="s">
        <v>16</v>
      </c>
      <c r="D8" s="9">
        <f>501+64</f>
        <v>565</v>
      </c>
      <c r="E8" s="8">
        <f t="shared" ref="E8" si="2">+D8-F8</f>
        <v>184</v>
      </c>
      <c r="F8" s="9">
        <f>328+53</f>
        <v>381</v>
      </c>
      <c r="G8" s="7">
        <f>F8/D8</f>
        <v>0.67433628318584071</v>
      </c>
    </row>
    <row r="9" spans="2:7" ht="33" customHeight="1" x14ac:dyDescent="0.7">
      <c r="B9" s="44" t="s">
        <v>0</v>
      </c>
      <c r="C9" s="45"/>
      <c r="D9" s="10">
        <f>SUM(D5:D8)</f>
        <v>13208</v>
      </c>
      <c r="E9" s="10">
        <f t="shared" ref="E9:F9" si="3">SUM(E5:E8)</f>
        <v>12142</v>
      </c>
      <c r="F9" s="10">
        <f t="shared" si="3"/>
        <v>1066</v>
      </c>
      <c r="G9" s="18">
        <f>F9/D9</f>
        <v>8.070866141732283E-2</v>
      </c>
    </row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2025-03-08T17:03:49Z</cp:lastPrinted>
  <dcterms:created xsi:type="dcterms:W3CDTF">2023-03-01T05:04:06Z</dcterms:created>
  <dcterms:modified xsi:type="dcterms:W3CDTF">2025-04-08T11:04:58Z</dcterms:modified>
</cp:coreProperties>
</file>